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NALYSIS 1" sheetId="1" r:id="rId1"/>
    <sheet name="ANALYSIS 2" sheetId="2" r:id="rId2"/>
    <sheet name="ANALYSIS 3" sheetId="3" r:id="rId3"/>
  </sheets>
  <calcPr calcId="124519"/>
</workbook>
</file>

<file path=xl/calcChain.xml><?xml version="1.0" encoding="utf-8"?>
<calcChain xmlns="http://schemas.openxmlformats.org/spreadsheetml/2006/main">
  <c r="E14" i="2"/>
  <c r="D14"/>
  <c r="F13"/>
  <c r="F12"/>
  <c r="F11"/>
  <c r="H14" i="1"/>
  <c r="H15"/>
  <c r="H16"/>
  <c r="H17"/>
  <c r="H18"/>
  <c r="H19"/>
  <c r="H20"/>
  <c r="H13"/>
  <c r="G14"/>
  <c r="G15"/>
  <c r="G16"/>
  <c r="G17"/>
  <c r="G18"/>
  <c r="G19"/>
  <c r="G20"/>
  <c r="G13"/>
  <c r="A14"/>
  <c r="A15" s="1"/>
  <c r="A16" s="1"/>
  <c r="A17" s="1"/>
  <c r="A18" s="1"/>
  <c r="A19" s="1"/>
  <c r="A20" s="1"/>
  <c r="F14" i="2" l="1"/>
</calcChain>
</file>

<file path=xl/sharedStrings.xml><?xml version="1.0" encoding="utf-8"?>
<sst xmlns="http://schemas.openxmlformats.org/spreadsheetml/2006/main" count="89" uniqueCount="69">
  <si>
    <t>Department of Electrical and Electronics Engineering</t>
  </si>
  <si>
    <t>Year/Semester     : II/III</t>
  </si>
  <si>
    <t>No. of Students    : 62</t>
  </si>
  <si>
    <t>S.NO</t>
  </si>
  <si>
    <t>SUB.HANDLING                  STAFF NAME</t>
  </si>
  <si>
    <t>SUBJECT CODE</t>
  </si>
  <si>
    <t>SUBJECT NAME</t>
  </si>
  <si>
    <t>NO. OF STU. APPEARED</t>
  </si>
  <si>
    <t>NO. OF STU. PASSED</t>
  </si>
  <si>
    <t>NO. OF STU. FAILED</t>
  </si>
  <si>
    <t>PASS PERCENTAGE</t>
  </si>
  <si>
    <t xml:space="preserve">               StudentBatch              : 2020- 2024</t>
  </si>
  <si>
    <t>MA8353</t>
  </si>
  <si>
    <t>EE8351</t>
  </si>
  <si>
    <t>EE8391</t>
  </si>
  <si>
    <t>EE8301</t>
  </si>
  <si>
    <t>EC8353</t>
  </si>
  <si>
    <t>ME8792</t>
  </si>
  <si>
    <t>EC8311</t>
  </si>
  <si>
    <t>EE8311</t>
  </si>
  <si>
    <t>Transforms and Partial Differential equations</t>
  </si>
  <si>
    <t>Digital Logic Circuits</t>
  </si>
  <si>
    <t>Electromagnetic Theory</t>
  </si>
  <si>
    <t>Electrical Machines-I</t>
  </si>
  <si>
    <t>Electronic Devices and Circuits</t>
  </si>
  <si>
    <t>Power Plant Engineering</t>
  </si>
  <si>
    <t>Electronics Laboratory</t>
  </si>
  <si>
    <t>Electrical Machines-I Laboratory</t>
  </si>
  <si>
    <t>Arrears Position - this Semester</t>
  </si>
  <si>
    <t>Description</t>
  </si>
  <si>
    <t>All Pass</t>
  </si>
  <si>
    <t>Arrear Details</t>
  </si>
  <si>
    <t>One</t>
  </si>
  <si>
    <t>Two</t>
  </si>
  <si>
    <t>Three</t>
  </si>
  <si>
    <t>More than Three</t>
  </si>
  <si>
    <t xml:space="preserve">  Academic Year           : 2021-2022 (Odd Sem)</t>
  </si>
  <si>
    <t>No. of Students</t>
  </si>
  <si>
    <t>HOD</t>
  </si>
  <si>
    <t>Principal</t>
  </si>
  <si>
    <t>SUMMARY</t>
  </si>
  <si>
    <t>YEAR / Semester</t>
  </si>
  <si>
    <t>Total No. of Students Registered</t>
  </si>
  <si>
    <t xml:space="preserve"> Number of Students Passed</t>
  </si>
  <si>
    <t>IV / 07</t>
  </si>
  <si>
    <t>III / 05</t>
  </si>
  <si>
    <t>II / 03</t>
  </si>
  <si>
    <t>Total</t>
  </si>
  <si>
    <t>Average Pass Percentage</t>
  </si>
  <si>
    <t>University Examination Result Analysis (Before Revaluation)- NOV/DEC 2021-2022(ODD SEM)</t>
  </si>
  <si>
    <t xml:space="preserve"> Semester</t>
  </si>
  <si>
    <t>SEM 07</t>
  </si>
  <si>
    <t>SEM 05</t>
  </si>
  <si>
    <t>SEM 03</t>
  </si>
  <si>
    <t>OVERALL</t>
  </si>
  <si>
    <t>Graduate Results</t>
  </si>
  <si>
    <t>Academic year: 2021-2022</t>
  </si>
  <si>
    <t>REGISTER NO.</t>
  </si>
  <si>
    <t>NAME OF THE STUDENT</t>
  </si>
  <si>
    <t>OVERALL CGPA</t>
  </si>
  <si>
    <t>CLASS</t>
  </si>
  <si>
    <t xml:space="preserve">Total No. of students: </t>
  </si>
  <si>
    <t xml:space="preserve">Total No. of students with I class &amp; I class with Distinction: </t>
  </si>
  <si>
    <t xml:space="preserve">Total No. of students with II Class: </t>
  </si>
  <si>
    <t xml:space="preserve">Total No. of students Passed out: </t>
  </si>
  <si>
    <r>
      <t>Total No. of students who have not completed the degree:</t>
    </r>
    <r>
      <rPr>
        <b/>
        <sz val="12"/>
        <color theme="1"/>
        <rFont val="Times New Roman"/>
        <family val="1"/>
      </rPr>
      <t xml:space="preserve"> </t>
    </r>
  </si>
  <si>
    <t xml:space="preserve">Percentage of students with I class &amp; I class with Distinction: </t>
  </si>
  <si>
    <r>
      <t>Percentage of students with II Class:</t>
    </r>
    <r>
      <rPr>
        <b/>
        <sz val="12"/>
        <color theme="1"/>
        <rFont val="Times New Roman"/>
        <family val="1"/>
      </rPr>
      <t xml:space="preserve"> </t>
    </r>
  </si>
  <si>
    <t xml:space="preserve">Percentage of Passed out: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</si>
</sst>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'ANALYSIS 2'!$Q$12</c:f>
              <c:strCache>
                <c:ptCount val="1"/>
                <c:pt idx="0">
                  <c:v>PASS PERCENTAGE</c:v>
                </c:pt>
              </c:strCache>
            </c:strRef>
          </c:tx>
          <c:cat>
            <c:strRef>
              <c:f>'ANALYSIS 2'!$P$13:$P$20</c:f>
              <c:strCache>
                <c:ptCount val="8"/>
                <c:pt idx="0">
                  <c:v>MA8353</c:v>
                </c:pt>
                <c:pt idx="1">
                  <c:v>EE8351</c:v>
                </c:pt>
                <c:pt idx="2">
                  <c:v>EE8391</c:v>
                </c:pt>
                <c:pt idx="3">
                  <c:v>EE8301</c:v>
                </c:pt>
                <c:pt idx="4">
                  <c:v>EC8353</c:v>
                </c:pt>
                <c:pt idx="5">
                  <c:v>ME8792</c:v>
                </c:pt>
                <c:pt idx="6">
                  <c:v>EC8311</c:v>
                </c:pt>
                <c:pt idx="7">
                  <c:v>EE8311</c:v>
                </c:pt>
              </c:strCache>
            </c:strRef>
          </c:cat>
          <c:val>
            <c:numRef>
              <c:f>'ANALYSIS 2'!$Q$13:$Q$20</c:f>
              <c:numCache>
                <c:formatCode>0.00</c:formatCode>
                <c:ptCount val="8"/>
                <c:pt idx="0">
                  <c:v>91.666666666666657</c:v>
                </c:pt>
                <c:pt idx="1">
                  <c:v>86.206896551724128</c:v>
                </c:pt>
                <c:pt idx="2">
                  <c:v>66.666666666666657</c:v>
                </c:pt>
                <c:pt idx="3">
                  <c:v>50</c:v>
                </c:pt>
                <c:pt idx="4">
                  <c:v>73.333333333333329</c:v>
                </c:pt>
                <c:pt idx="5">
                  <c:v>65</c:v>
                </c:pt>
                <c:pt idx="6">
                  <c:v>100</c:v>
                </c:pt>
                <c:pt idx="7">
                  <c:v>96.610169491525426</c:v>
                </c:pt>
              </c:numCache>
            </c:numRef>
          </c:val>
        </c:ser>
        <c:shape val="box"/>
        <c:axId val="90466560"/>
        <c:axId val="90472448"/>
        <c:axId val="0"/>
      </c:bar3DChart>
      <c:catAx>
        <c:axId val="90466560"/>
        <c:scaling>
          <c:orientation val="minMax"/>
        </c:scaling>
        <c:axPos val="b"/>
        <c:tickLblPos val="nextTo"/>
        <c:crossAx val="90472448"/>
        <c:crosses val="autoZero"/>
        <c:auto val="1"/>
        <c:lblAlgn val="ctr"/>
        <c:lblOffset val="100"/>
      </c:catAx>
      <c:valAx>
        <c:axId val="90472448"/>
        <c:scaling>
          <c:orientation val="minMax"/>
        </c:scaling>
        <c:axPos val="l"/>
        <c:majorGridlines/>
        <c:numFmt formatCode="0.00" sourceLinked="1"/>
        <c:tickLblPos val="nextTo"/>
        <c:crossAx val="90466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'ANALYSIS 2'!$Q$23</c:f>
              <c:strCache>
                <c:ptCount val="1"/>
                <c:pt idx="0">
                  <c:v>PASS PERCENTAGE</c:v>
                </c:pt>
              </c:strCache>
            </c:strRef>
          </c:tx>
          <c:cat>
            <c:strRef>
              <c:f>'ANALYSIS 2'!$P$24:$P$27</c:f>
              <c:strCache>
                <c:ptCount val="4"/>
                <c:pt idx="0">
                  <c:v>SEM 07</c:v>
                </c:pt>
                <c:pt idx="1">
                  <c:v>SEM 05</c:v>
                </c:pt>
                <c:pt idx="2">
                  <c:v>SEM 03</c:v>
                </c:pt>
                <c:pt idx="3">
                  <c:v>OVERALL</c:v>
                </c:pt>
              </c:strCache>
            </c:strRef>
          </c:cat>
          <c:val>
            <c:numRef>
              <c:f>'ANALYSIS 2'!$Q$24:$Q$27</c:f>
              <c:numCache>
                <c:formatCode>0.00</c:formatCode>
                <c:ptCount val="4"/>
                <c:pt idx="0">
                  <c:v>100</c:v>
                </c:pt>
                <c:pt idx="1">
                  <c:v>77.5</c:v>
                </c:pt>
                <c:pt idx="2">
                  <c:v>80.645161290322577</c:v>
                </c:pt>
                <c:pt idx="3">
                  <c:v>80.921052631578945</c:v>
                </c:pt>
              </c:numCache>
            </c:numRef>
          </c:val>
        </c:ser>
        <c:shape val="box"/>
        <c:axId val="90575232"/>
        <c:axId val="90576768"/>
        <c:axId val="0"/>
      </c:bar3DChart>
      <c:catAx>
        <c:axId val="90575232"/>
        <c:scaling>
          <c:orientation val="minMax"/>
        </c:scaling>
        <c:axPos val="b"/>
        <c:tickLblPos val="nextTo"/>
        <c:crossAx val="90576768"/>
        <c:crosses val="autoZero"/>
        <c:auto val="1"/>
        <c:lblAlgn val="ctr"/>
        <c:lblOffset val="100"/>
      </c:catAx>
      <c:valAx>
        <c:axId val="90576768"/>
        <c:scaling>
          <c:orientation val="minMax"/>
        </c:scaling>
        <c:axPos val="l"/>
        <c:majorGridlines/>
        <c:numFmt formatCode="0.00" sourceLinked="1"/>
        <c:tickLblPos val="nextTo"/>
        <c:crossAx val="90575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28248</xdr:rowOff>
    </xdr:from>
    <xdr:to>
      <xdr:col>8</xdr:col>
      <xdr:colOff>9525</xdr:colOff>
      <xdr:row>6</xdr:row>
      <xdr:rowOff>8038</xdr:rowOff>
    </xdr:to>
    <xdr:pic>
      <xdr:nvPicPr>
        <xdr:cNvPr id="2" name="Picture 1" descr="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8248"/>
          <a:ext cx="6229348" cy="1122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66675</xdr:rowOff>
    </xdr:from>
    <xdr:to>
      <xdr:col>7</xdr:col>
      <xdr:colOff>781051</xdr:colOff>
      <xdr:row>30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66675</xdr:rowOff>
    </xdr:from>
    <xdr:to>
      <xdr:col>7</xdr:col>
      <xdr:colOff>828674</xdr:colOff>
      <xdr:row>41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0</xdr:colOff>
      <xdr:row>7</xdr:row>
      <xdr:rowOff>176996</xdr:rowOff>
    </xdr:to>
    <xdr:pic>
      <xdr:nvPicPr>
        <xdr:cNvPr id="2" name="Picture 1" descr="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105524" cy="151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5"/>
  <sheetViews>
    <sheetView topLeftCell="A37" workbookViewId="0">
      <selection activeCell="M15" sqref="M15"/>
    </sheetView>
  </sheetViews>
  <sheetFormatPr defaultRowHeight="15"/>
  <cols>
    <col min="1" max="1" width="5.85546875" customWidth="1"/>
    <col min="2" max="2" width="8.5703125" customWidth="1"/>
    <col min="3" max="3" width="16.5703125" customWidth="1"/>
    <col min="4" max="4" width="14" customWidth="1"/>
    <col min="5" max="5" width="12.42578125" customWidth="1"/>
    <col min="6" max="6" width="13.85546875" customWidth="1"/>
    <col min="7" max="7" width="9.42578125" customWidth="1"/>
    <col min="8" max="8" width="12.5703125" customWidth="1"/>
    <col min="9" max="9" width="1.140625" customWidth="1"/>
    <col min="16" max="16" width="17.42578125" customWidth="1"/>
  </cols>
  <sheetData>
    <row r="6" spans="1:12">
      <c r="A6" s="33"/>
      <c r="B6" s="33"/>
      <c r="C6" s="33"/>
      <c r="D6" s="33"/>
      <c r="E6" s="33"/>
      <c r="F6" s="33"/>
      <c r="G6" s="33"/>
      <c r="H6" s="33"/>
    </row>
    <row r="7" spans="1:12" s="2" customFormat="1" ht="15.75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</row>
    <row r="8" spans="1:12" s="2" customFormat="1"/>
    <row r="9" spans="1:12" s="2" customFormat="1" ht="15.75">
      <c r="A9" s="34" t="s">
        <v>1</v>
      </c>
      <c r="B9" s="34"/>
      <c r="C9" s="34"/>
      <c r="D9" s="47" t="s">
        <v>36</v>
      </c>
      <c r="E9" s="47"/>
      <c r="F9" s="47"/>
      <c r="G9" s="47"/>
      <c r="H9" s="47"/>
      <c r="I9" s="47"/>
      <c r="J9" s="47"/>
    </row>
    <row r="10" spans="1:12" s="2" customFormat="1" ht="15.75">
      <c r="A10" s="34" t="s">
        <v>2</v>
      </c>
      <c r="B10" s="34"/>
      <c r="C10" s="34"/>
      <c r="D10" s="47" t="s">
        <v>11</v>
      </c>
      <c r="E10" s="47"/>
      <c r="F10" s="47"/>
      <c r="G10" s="47"/>
      <c r="H10" s="47"/>
      <c r="I10" s="47"/>
      <c r="J10" s="47"/>
    </row>
    <row r="11" spans="1:12" s="2" customFormat="1" ht="15.75">
      <c r="L11" s="1"/>
    </row>
    <row r="12" spans="1:12" s="2" customFormat="1" ht="38.25">
      <c r="A12" s="6" t="s">
        <v>3</v>
      </c>
      <c r="B12" s="7" t="s">
        <v>5</v>
      </c>
      <c r="C12" s="7" t="s">
        <v>6</v>
      </c>
      <c r="D12" s="7" t="s">
        <v>4</v>
      </c>
      <c r="E12" s="8" t="s">
        <v>7</v>
      </c>
      <c r="F12" s="8" t="s">
        <v>8</v>
      </c>
      <c r="G12" s="8" t="s">
        <v>9</v>
      </c>
      <c r="H12" s="8" t="s">
        <v>10</v>
      </c>
    </row>
    <row r="13" spans="1:12" s="2" customFormat="1" ht="60">
      <c r="A13" s="10">
        <v>1</v>
      </c>
      <c r="B13" s="10" t="s">
        <v>12</v>
      </c>
      <c r="C13" s="15" t="s">
        <v>20</v>
      </c>
      <c r="D13" s="3"/>
      <c r="E13" s="10">
        <v>60</v>
      </c>
      <c r="F13" s="10">
        <v>55</v>
      </c>
      <c r="G13" s="10">
        <f>E13-F13</f>
        <v>5</v>
      </c>
      <c r="H13" s="17">
        <f>(F13/E13)*100</f>
        <v>91.666666666666657</v>
      </c>
    </row>
    <row r="14" spans="1:12" s="2" customFormat="1" ht="30">
      <c r="A14" s="9">
        <f>A13+1</f>
        <v>2</v>
      </c>
      <c r="B14" s="12" t="s">
        <v>13</v>
      </c>
      <c r="C14" s="15" t="s">
        <v>21</v>
      </c>
      <c r="D14" s="3"/>
      <c r="E14" s="10">
        <v>58</v>
      </c>
      <c r="F14" s="10">
        <v>50</v>
      </c>
      <c r="G14" s="10">
        <f t="shared" ref="G14:G20" si="0">E14-F14</f>
        <v>8</v>
      </c>
      <c r="H14" s="17">
        <f t="shared" ref="H14:H20" si="1">(F14/E14)*100</f>
        <v>86.206896551724128</v>
      </c>
    </row>
    <row r="15" spans="1:12" s="2" customFormat="1" ht="30">
      <c r="A15" s="11">
        <f t="shared" ref="A15:A20" si="2">A14+1</f>
        <v>3</v>
      </c>
      <c r="B15" s="14" t="s">
        <v>14</v>
      </c>
      <c r="C15" s="16" t="s">
        <v>22</v>
      </c>
      <c r="D15" s="3"/>
      <c r="E15" s="10">
        <v>60</v>
      </c>
      <c r="F15" s="10">
        <v>40</v>
      </c>
      <c r="G15" s="10">
        <f t="shared" si="0"/>
        <v>20</v>
      </c>
      <c r="H15" s="17">
        <f t="shared" si="1"/>
        <v>66.666666666666657</v>
      </c>
    </row>
    <row r="16" spans="1:12" s="2" customFormat="1" ht="30">
      <c r="A16" s="11">
        <f t="shared" si="2"/>
        <v>4</v>
      </c>
      <c r="B16" s="14" t="s">
        <v>15</v>
      </c>
      <c r="C16" s="16" t="s">
        <v>23</v>
      </c>
      <c r="D16" s="3"/>
      <c r="E16" s="10">
        <v>60</v>
      </c>
      <c r="F16" s="10">
        <v>30</v>
      </c>
      <c r="G16" s="10">
        <f t="shared" si="0"/>
        <v>30</v>
      </c>
      <c r="H16" s="17">
        <f t="shared" si="1"/>
        <v>50</v>
      </c>
    </row>
    <row r="17" spans="1:8" s="2" customFormat="1" ht="45">
      <c r="A17" s="11">
        <f t="shared" si="2"/>
        <v>5</v>
      </c>
      <c r="B17" s="14" t="s">
        <v>16</v>
      </c>
      <c r="C17" s="16" t="s">
        <v>24</v>
      </c>
      <c r="D17" s="3"/>
      <c r="E17" s="10">
        <v>60</v>
      </c>
      <c r="F17" s="10">
        <v>44</v>
      </c>
      <c r="G17" s="10">
        <f t="shared" si="0"/>
        <v>16</v>
      </c>
      <c r="H17" s="17">
        <f t="shared" si="1"/>
        <v>73.333333333333329</v>
      </c>
    </row>
    <row r="18" spans="1:8" s="2" customFormat="1" ht="30">
      <c r="A18" s="11">
        <f t="shared" si="2"/>
        <v>6</v>
      </c>
      <c r="B18" s="14" t="s">
        <v>17</v>
      </c>
      <c r="C18" s="16" t="s">
        <v>25</v>
      </c>
      <c r="D18" s="3"/>
      <c r="E18" s="10">
        <v>60</v>
      </c>
      <c r="F18" s="10">
        <v>39</v>
      </c>
      <c r="G18" s="10">
        <f t="shared" si="0"/>
        <v>21</v>
      </c>
      <c r="H18" s="17">
        <f t="shared" si="1"/>
        <v>65</v>
      </c>
    </row>
    <row r="19" spans="1:8" s="2" customFormat="1" ht="30">
      <c r="A19" s="11">
        <f t="shared" si="2"/>
        <v>7</v>
      </c>
      <c r="B19" s="14" t="s">
        <v>18</v>
      </c>
      <c r="C19" s="16" t="s">
        <v>26</v>
      </c>
      <c r="D19" s="3"/>
      <c r="E19" s="10">
        <v>58</v>
      </c>
      <c r="F19" s="10">
        <v>58</v>
      </c>
      <c r="G19" s="10">
        <f t="shared" si="0"/>
        <v>0</v>
      </c>
      <c r="H19" s="17">
        <f t="shared" si="1"/>
        <v>100</v>
      </c>
    </row>
    <row r="20" spans="1:8" s="2" customFormat="1" ht="45">
      <c r="A20" s="11">
        <f t="shared" si="2"/>
        <v>8</v>
      </c>
      <c r="B20" s="13" t="s">
        <v>19</v>
      </c>
      <c r="C20" s="16" t="s">
        <v>27</v>
      </c>
      <c r="D20" s="3"/>
      <c r="E20" s="10">
        <v>59</v>
      </c>
      <c r="F20" s="10">
        <v>57</v>
      </c>
      <c r="G20" s="10">
        <f t="shared" si="0"/>
        <v>2</v>
      </c>
      <c r="H20" s="17">
        <f t="shared" si="1"/>
        <v>96.610169491525426</v>
      </c>
    </row>
    <row r="21" spans="1:8" s="2" customFormat="1"/>
    <row r="22" spans="1:8" s="2" customFormat="1">
      <c r="B22" s="50" t="s">
        <v>28</v>
      </c>
      <c r="C22" s="50"/>
      <c r="D22" s="50"/>
      <c r="E22" s="50"/>
      <c r="F22" s="50"/>
    </row>
    <row r="23" spans="1:8" s="2" customFormat="1"/>
    <row r="24" spans="1:8" s="2" customFormat="1">
      <c r="A24" s="37" t="s">
        <v>29</v>
      </c>
      <c r="B24" s="38"/>
      <c r="C24" s="43" t="s">
        <v>30</v>
      </c>
      <c r="D24" s="35" t="s">
        <v>31</v>
      </c>
      <c r="E24" s="46"/>
      <c r="F24" s="46"/>
      <c r="G24" s="36"/>
      <c r="H24" s="48" t="s">
        <v>10</v>
      </c>
    </row>
    <row r="25" spans="1:8" s="2" customFormat="1" ht="45">
      <c r="A25" s="39"/>
      <c r="B25" s="40"/>
      <c r="C25" s="44"/>
      <c r="D25" s="10" t="s">
        <v>32</v>
      </c>
      <c r="E25" s="10" t="s">
        <v>33</v>
      </c>
      <c r="F25" s="10" t="s">
        <v>34</v>
      </c>
      <c r="G25" s="14" t="s">
        <v>35</v>
      </c>
      <c r="H25" s="49"/>
    </row>
    <row r="26" spans="1:8" s="2" customFormat="1">
      <c r="A26" s="41"/>
      <c r="B26" s="42"/>
      <c r="C26" s="45"/>
      <c r="D26" s="3"/>
      <c r="E26" s="3"/>
      <c r="F26" s="3"/>
      <c r="G26" s="3"/>
      <c r="H26" s="3"/>
    </row>
    <row r="27" spans="1:8" s="2" customFormat="1">
      <c r="A27" s="35" t="s">
        <v>37</v>
      </c>
      <c r="B27" s="36"/>
      <c r="C27" s="3"/>
      <c r="D27" s="3"/>
      <c r="E27" s="3"/>
      <c r="F27" s="3"/>
      <c r="G27" s="3"/>
      <c r="H27" s="3"/>
    </row>
    <row r="28" spans="1:8" s="2" customFormat="1"/>
    <row r="29" spans="1:8" s="2" customFormat="1"/>
    <row r="30" spans="1:8" s="2" customFormat="1"/>
    <row r="31" spans="1:8" s="2" customFormat="1"/>
    <row r="32" spans="1:8" s="2" customFormat="1">
      <c r="B32" s="4" t="s">
        <v>38</v>
      </c>
      <c r="F32" s="51" t="s">
        <v>39</v>
      </c>
      <c r="G32" s="51"/>
    </row>
    <row r="33" s="2" customFormat="1"/>
    <row r="34" s="2" customFormat="1"/>
    <row r="35" s="2" customFormat="1"/>
  </sheetData>
  <mergeCells count="13">
    <mergeCell ref="F32:G32"/>
    <mergeCell ref="A6:H6"/>
    <mergeCell ref="A9:C9"/>
    <mergeCell ref="A10:C10"/>
    <mergeCell ref="A27:B27"/>
    <mergeCell ref="A24:B26"/>
    <mergeCell ref="C24:C26"/>
    <mergeCell ref="D24:G24"/>
    <mergeCell ref="A7:J7"/>
    <mergeCell ref="D9:J9"/>
    <mergeCell ref="D10:J10"/>
    <mergeCell ref="H24:H25"/>
    <mergeCell ref="B22:F22"/>
  </mergeCells>
  <pageMargins left="0.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>
      <selection activeCell="M16" sqref="M16"/>
    </sheetView>
  </sheetViews>
  <sheetFormatPr defaultRowHeight="15"/>
  <cols>
    <col min="1" max="1" width="5.85546875" customWidth="1"/>
    <col min="2" max="2" width="7.5703125" customWidth="1"/>
    <col min="3" max="3" width="16.5703125" customWidth="1"/>
    <col min="4" max="4" width="14" customWidth="1"/>
    <col min="5" max="5" width="12.42578125" customWidth="1"/>
    <col min="6" max="6" width="13.85546875" customWidth="1"/>
    <col min="7" max="7" width="9.42578125" customWidth="1"/>
    <col min="8" max="8" width="12.5703125" customWidth="1"/>
    <col min="9" max="9" width="1.140625" customWidth="1"/>
    <col min="20" max="20" width="17.28515625" customWidth="1"/>
  </cols>
  <sheetData>
    <row r="1" spans="1:17" s="2" customFormat="1"/>
    <row r="2" spans="1:17" s="2" customFormat="1"/>
    <row r="3" spans="1:17" s="2" customFormat="1"/>
    <row r="4" spans="1:17" s="2" customFormat="1"/>
    <row r="5" spans="1:17" s="2" customFormat="1"/>
    <row r="6" spans="1:17" s="2" customFormat="1"/>
    <row r="7" spans="1:17" s="2" customFormat="1" ht="15.75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</row>
    <row r="8" spans="1:17" s="2" customFormat="1" ht="15.75">
      <c r="A8" s="47" t="s">
        <v>49</v>
      </c>
      <c r="B8" s="47"/>
      <c r="C8" s="47"/>
      <c r="D8" s="47"/>
      <c r="E8" s="47"/>
      <c r="F8" s="47"/>
      <c r="G8" s="47"/>
      <c r="H8" s="47"/>
    </row>
    <row r="9" spans="1:17" s="2" customFormat="1" ht="15.75">
      <c r="A9" s="47" t="s">
        <v>40</v>
      </c>
      <c r="B9" s="47"/>
      <c r="C9" s="47"/>
      <c r="D9" s="47"/>
      <c r="E9" s="47"/>
      <c r="F9" s="47"/>
      <c r="G9" s="47"/>
      <c r="H9" s="47"/>
      <c r="I9" s="47"/>
    </row>
    <row r="10" spans="1:17" s="2" customFormat="1" ht="45">
      <c r="C10" s="18" t="s">
        <v>41</v>
      </c>
      <c r="D10" s="15" t="s">
        <v>42</v>
      </c>
      <c r="E10" s="15" t="s">
        <v>43</v>
      </c>
      <c r="F10" s="24" t="s">
        <v>10</v>
      </c>
    </row>
    <row r="11" spans="1:17" s="2" customFormat="1">
      <c r="C11" s="9" t="s">
        <v>44</v>
      </c>
      <c r="D11" s="9">
        <v>50</v>
      </c>
      <c r="E11" s="9">
        <v>50</v>
      </c>
      <c r="F11" s="5">
        <f>(E11/D11)*100</f>
        <v>100</v>
      </c>
    </row>
    <row r="12" spans="1:17" s="2" customFormat="1" ht="45">
      <c r="C12" s="9" t="s">
        <v>45</v>
      </c>
      <c r="D12" s="9">
        <v>40</v>
      </c>
      <c r="E12" s="9">
        <v>31</v>
      </c>
      <c r="F12" s="5">
        <f t="shared" ref="F12:F13" si="0">(E12/D12)*100</f>
        <v>77.5</v>
      </c>
      <c r="P12" s="7" t="s">
        <v>5</v>
      </c>
      <c r="Q12" s="25" t="s">
        <v>10</v>
      </c>
    </row>
    <row r="13" spans="1:17" s="2" customFormat="1">
      <c r="C13" s="9" t="s">
        <v>46</v>
      </c>
      <c r="D13" s="9">
        <v>62</v>
      </c>
      <c r="E13" s="9">
        <v>50</v>
      </c>
      <c r="F13" s="21">
        <f t="shared" si="0"/>
        <v>80.645161290322577</v>
      </c>
      <c r="P13" s="10" t="s">
        <v>12</v>
      </c>
      <c r="Q13" s="26">
        <v>91.666666666666657</v>
      </c>
    </row>
    <row r="14" spans="1:17" s="2" customFormat="1">
      <c r="C14" s="19" t="s">
        <v>47</v>
      </c>
      <c r="D14" s="20">
        <f>(D12+D11+D13)</f>
        <v>152</v>
      </c>
      <c r="E14" s="20">
        <f>E11+E12+E13</f>
        <v>131</v>
      </c>
      <c r="F14" s="52">
        <f>(E14/D14)*100</f>
        <v>86.18421052631578</v>
      </c>
      <c r="P14" s="10" t="s">
        <v>13</v>
      </c>
      <c r="Q14" s="26">
        <v>86.206896551724128</v>
      </c>
    </row>
    <row r="15" spans="1:17" s="2" customFormat="1">
      <c r="C15" s="3"/>
      <c r="D15" s="55" t="s">
        <v>48</v>
      </c>
      <c r="E15" s="56"/>
      <c r="F15" s="53"/>
      <c r="P15" s="14" t="s">
        <v>14</v>
      </c>
      <c r="Q15" s="26">
        <v>66.666666666666657</v>
      </c>
    </row>
    <row r="16" spans="1:17" s="2" customFormat="1">
      <c r="C16" s="3"/>
      <c r="D16" s="57"/>
      <c r="E16" s="58"/>
      <c r="F16" s="54"/>
      <c r="P16" s="14" t="s">
        <v>15</v>
      </c>
      <c r="Q16" s="26">
        <v>50</v>
      </c>
    </row>
    <row r="17" spans="16:17" s="2" customFormat="1">
      <c r="P17" s="14" t="s">
        <v>16</v>
      </c>
      <c r="Q17" s="26">
        <v>73.333333333333329</v>
      </c>
    </row>
    <row r="18" spans="16:17" s="2" customFormat="1">
      <c r="P18" s="14" t="s">
        <v>17</v>
      </c>
      <c r="Q18" s="26">
        <v>65</v>
      </c>
    </row>
    <row r="19" spans="16:17" s="2" customFormat="1">
      <c r="P19" s="14" t="s">
        <v>18</v>
      </c>
      <c r="Q19" s="26">
        <v>100</v>
      </c>
    </row>
    <row r="20" spans="16:17" s="2" customFormat="1">
      <c r="P20" s="14" t="s">
        <v>19</v>
      </c>
      <c r="Q20" s="26">
        <v>96.610169491525426</v>
      </c>
    </row>
    <row r="21" spans="16:17" s="2" customFormat="1"/>
    <row r="22" spans="16:17" s="2" customFormat="1"/>
    <row r="23" spans="16:17" s="2" customFormat="1" ht="45">
      <c r="P23" s="14" t="s">
        <v>50</v>
      </c>
      <c r="Q23" s="25" t="s">
        <v>10</v>
      </c>
    </row>
    <row r="24" spans="16:17" s="2" customFormat="1">
      <c r="P24" s="9" t="s">
        <v>51</v>
      </c>
      <c r="Q24" s="26">
        <v>100</v>
      </c>
    </row>
    <row r="25" spans="16:17" s="2" customFormat="1">
      <c r="P25" s="9" t="s">
        <v>52</v>
      </c>
      <c r="Q25" s="26">
        <v>77.5</v>
      </c>
    </row>
    <row r="26" spans="16:17" s="2" customFormat="1">
      <c r="P26" s="9" t="s">
        <v>53</v>
      </c>
      <c r="Q26" s="26">
        <v>80.645161290322577</v>
      </c>
    </row>
    <row r="27" spans="16:17" s="2" customFormat="1">
      <c r="P27" s="19" t="s">
        <v>54</v>
      </c>
      <c r="Q27" s="26">
        <v>80.921052631578945</v>
      </c>
    </row>
    <row r="28" spans="16:17" s="2" customFormat="1"/>
    <row r="29" spans="16:17" s="2" customFormat="1"/>
    <row r="30" spans="16:17" s="2" customFormat="1"/>
    <row r="31" spans="16:17" s="2" customFormat="1"/>
    <row r="32" spans="16:17" s="2" customFormat="1"/>
    <row r="33" spans="2:7" s="2" customFormat="1"/>
    <row r="34" spans="2:7" s="2" customFormat="1"/>
    <row r="35" spans="2:7" s="2" customFormat="1"/>
    <row r="36" spans="2:7" s="2" customFormat="1"/>
    <row r="37" spans="2:7" s="2" customFormat="1"/>
    <row r="38" spans="2:7" s="2" customFormat="1"/>
    <row r="39" spans="2:7" s="2" customFormat="1"/>
    <row r="40" spans="2:7" s="2" customFormat="1"/>
    <row r="41" spans="2:7" s="2" customFormat="1"/>
    <row r="42" spans="2:7" s="2" customFormat="1"/>
    <row r="43" spans="2:7" s="2" customFormat="1"/>
    <row r="44" spans="2:7" s="2" customFormat="1">
      <c r="B44" s="22" t="s">
        <v>38</v>
      </c>
      <c r="F44" s="51" t="s">
        <v>39</v>
      </c>
      <c r="G44" s="51"/>
    </row>
    <row r="45" spans="2:7" s="2" customFormat="1"/>
    <row r="46" spans="2:7" s="2" customFormat="1"/>
    <row r="47" spans="2:7" s="2" customFormat="1"/>
    <row r="48" spans="2:7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</sheetData>
  <mergeCells count="6">
    <mergeCell ref="F44:G44"/>
    <mergeCell ref="A7:J7"/>
    <mergeCell ref="A8:H8"/>
    <mergeCell ref="A9:I9"/>
    <mergeCell ref="F14:F16"/>
    <mergeCell ref="D15:E16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45"/>
  <sheetViews>
    <sheetView topLeftCell="A28" workbookViewId="0">
      <selection activeCell="M51" sqref="M51"/>
    </sheetView>
  </sheetViews>
  <sheetFormatPr defaultRowHeight="15"/>
  <cols>
    <col min="3" max="3" width="17" customWidth="1"/>
    <col min="4" max="4" width="19.7109375" customWidth="1"/>
    <col min="5" max="6" width="9.140625" customWidth="1"/>
  </cols>
  <sheetData>
    <row r="10" spans="1:10" ht="15.75">
      <c r="A10" s="47" t="s">
        <v>0</v>
      </c>
      <c r="B10" s="47"/>
      <c r="C10" s="47"/>
      <c r="D10" s="47"/>
      <c r="E10" s="47"/>
      <c r="F10" s="47"/>
      <c r="G10" s="47"/>
      <c r="H10" s="47"/>
      <c r="I10" s="23"/>
      <c r="J10" s="23"/>
    </row>
    <row r="11" spans="1:10" ht="15.75">
      <c r="A11" s="47" t="s">
        <v>55</v>
      </c>
      <c r="B11" s="47"/>
      <c r="C11" s="47"/>
      <c r="D11" s="47"/>
      <c r="E11" s="47"/>
      <c r="F11" s="47"/>
      <c r="G11" s="47"/>
      <c r="H11" s="47"/>
      <c r="I11" s="23"/>
      <c r="J11" s="23"/>
    </row>
    <row r="12" spans="1:10" ht="15.75">
      <c r="A12" s="60" t="s">
        <v>56</v>
      </c>
      <c r="B12" s="60"/>
      <c r="C12" s="60"/>
      <c r="D12" s="60"/>
      <c r="E12" s="60"/>
      <c r="F12" s="60"/>
      <c r="G12" s="60"/>
      <c r="H12" s="60"/>
      <c r="I12" s="27"/>
      <c r="J12" s="27"/>
    </row>
    <row r="13" spans="1:10" ht="15.75">
      <c r="A13" s="27"/>
      <c r="B13" s="27"/>
      <c r="C13" s="27"/>
      <c r="D13" s="27"/>
      <c r="E13" s="27"/>
      <c r="F13" s="27"/>
      <c r="G13" s="27"/>
    </row>
    <row r="14" spans="1:10" ht="15.75">
      <c r="A14" s="27"/>
      <c r="B14" s="27"/>
      <c r="C14" s="27"/>
      <c r="D14" s="27"/>
      <c r="E14" s="27"/>
      <c r="F14" s="27"/>
      <c r="G14" s="27"/>
    </row>
    <row r="15" spans="1:10" ht="30">
      <c r="B15" s="28" t="s">
        <v>3</v>
      </c>
      <c r="C15" s="29" t="s">
        <v>57</v>
      </c>
      <c r="D15" s="29" t="s">
        <v>58</v>
      </c>
      <c r="E15" s="29" t="s">
        <v>59</v>
      </c>
      <c r="F15" s="28" t="s">
        <v>60</v>
      </c>
    </row>
    <row r="16" spans="1:10">
      <c r="B16" s="30"/>
      <c r="C16" s="30"/>
      <c r="D16" s="30"/>
      <c r="E16" s="30"/>
      <c r="F16" s="30"/>
    </row>
    <row r="17" spans="2:6">
      <c r="B17" s="30"/>
      <c r="C17" s="30"/>
      <c r="D17" s="30"/>
      <c r="E17" s="30"/>
      <c r="F17" s="30"/>
    </row>
    <row r="18" spans="2:6">
      <c r="B18" s="30"/>
      <c r="C18" s="30"/>
      <c r="D18" s="30"/>
      <c r="E18" s="30"/>
      <c r="F18" s="30"/>
    </row>
    <row r="19" spans="2:6">
      <c r="B19" s="30"/>
      <c r="C19" s="30"/>
      <c r="D19" s="30"/>
      <c r="E19" s="30"/>
      <c r="F19" s="30"/>
    </row>
    <row r="20" spans="2:6">
      <c r="B20" s="30"/>
      <c r="C20" s="30"/>
      <c r="D20" s="30"/>
      <c r="E20" s="30"/>
      <c r="F20" s="30"/>
    </row>
    <row r="21" spans="2:6">
      <c r="B21" s="30"/>
      <c r="C21" s="30"/>
      <c r="D21" s="30"/>
      <c r="E21" s="30"/>
      <c r="F21" s="30"/>
    </row>
    <row r="22" spans="2:6">
      <c r="B22" s="30"/>
      <c r="C22" s="30"/>
      <c r="D22" s="30"/>
      <c r="E22" s="30"/>
      <c r="F22" s="30"/>
    </row>
    <row r="23" spans="2:6">
      <c r="B23" s="30"/>
      <c r="C23" s="30"/>
      <c r="D23" s="30"/>
      <c r="E23" s="30"/>
      <c r="F23" s="30"/>
    </row>
    <row r="24" spans="2:6">
      <c r="B24" s="30"/>
      <c r="C24" s="30"/>
      <c r="D24" s="30"/>
      <c r="E24" s="30"/>
      <c r="F24" s="30"/>
    </row>
    <row r="25" spans="2:6">
      <c r="B25" s="30"/>
      <c r="C25" s="30"/>
      <c r="D25" s="30"/>
      <c r="E25" s="30"/>
      <c r="F25" s="30"/>
    </row>
    <row r="26" spans="2:6">
      <c r="B26" s="30"/>
      <c r="C26" s="30"/>
      <c r="D26" s="30"/>
      <c r="E26" s="30"/>
      <c r="F26" s="30"/>
    </row>
    <row r="27" spans="2:6">
      <c r="B27" s="32"/>
      <c r="C27" s="32"/>
      <c r="D27" s="32"/>
      <c r="E27" s="32"/>
      <c r="F27" s="32"/>
    </row>
    <row r="28" spans="2:6">
      <c r="B28" s="32"/>
      <c r="C28" s="32"/>
      <c r="D28" s="32"/>
      <c r="E28" s="32"/>
      <c r="F28" s="32"/>
    </row>
    <row r="29" spans="2:6">
      <c r="B29" s="32"/>
      <c r="C29" s="32"/>
      <c r="D29" s="32"/>
      <c r="E29" s="32"/>
      <c r="F29" s="32"/>
    </row>
    <row r="30" spans="2:6">
      <c r="B30" s="32"/>
      <c r="C30" s="32"/>
      <c r="D30" s="32"/>
      <c r="E30" s="32"/>
      <c r="F30" s="32"/>
    </row>
    <row r="31" spans="2:6">
      <c r="B31" s="32"/>
      <c r="C31" s="32"/>
      <c r="D31" s="32"/>
      <c r="E31" s="32"/>
      <c r="F31" s="32"/>
    </row>
    <row r="33" spans="1:8" ht="15.75">
      <c r="A33" s="59" t="s">
        <v>61</v>
      </c>
      <c r="B33" s="59"/>
      <c r="C33" s="59"/>
      <c r="D33" s="59"/>
      <c r="E33" s="59"/>
      <c r="F33" s="59"/>
      <c r="G33" s="59"/>
      <c r="H33" s="59"/>
    </row>
    <row r="34" spans="1:8" ht="15.75">
      <c r="A34" s="59" t="s">
        <v>62</v>
      </c>
      <c r="B34" s="59"/>
      <c r="C34" s="59"/>
      <c r="D34" s="59"/>
      <c r="E34" s="59"/>
      <c r="F34" s="59"/>
      <c r="G34" s="59"/>
      <c r="H34" s="59"/>
    </row>
    <row r="35" spans="1:8" ht="15.75">
      <c r="A35" s="59" t="s">
        <v>63</v>
      </c>
      <c r="B35" s="59"/>
      <c r="C35" s="59"/>
      <c r="D35" s="59"/>
      <c r="E35" s="59"/>
      <c r="F35" s="59"/>
      <c r="G35" s="59"/>
      <c r="H35" s="59"/>
    </row>
    <row r="36" spans="1:8" ht="15.75">
      <c r="A36" s="59" t="s">
        <v>64</v>
      </c>
      <c r="B36" s="59"/>
      <c r="C36" s="59"/>
      <c r="D36" s="59"/>
      <c r="E36" s="59"/>
      <c r="F36" s="59"/>
      <c r="G36" s="59"/>
      <c r="H36" s="59"/>
    </row>
    <row r="37" spans="1:8" ht="15.75">
      <c r="A37" s="59" t="s">
        <v>65</v>
      </c>
      <c r="B37" s="59"/>
      <c r="C37" s="59"/>
      <c r="D37" s="59"/>
      <c r="E37" s="59"/>
      <c r="F37" s="59"/>
      <c r="G37" s="59"/>
      <c r="H37" s="59"/>
    </row>
    <row r="38" spans="1:8" ht="15.75">
      <c r="A38" s="59" t="s">
        <v>66</v>
      </c>
      <c r="B38" s="59"/>
      <c r="C38" s="59"/>
      <c r="D38" s="59"/>
      <c r="E38" s="59"/>
      <c r="F38" s="59"/>
      <c r="G38" s="59"/>
      <c r="H38" s="59"/>
    </row>
    <row r="39" spans="1:8" ht="15.75">
      <c r="A39" s="59" t="s">
        <v>67</v>
      </c>
      <c r="B39" s="59"/>
      <c r="C39" s="59"/>
      <c r="D39" s="59"/>
      <c r="E39" s="59"/>
      <c r="F39" s="59"/>
      <c r="G39" s="59"/>
      <c r="H39" s="59"/>
    </row>
    <row r="40" spans="1:8" ht="15.75">
      <c r="A40" s="59" t="s">
        <v>68</v>
      </c>
      <c r="B40" s="59"/>
      <c r="C40" s="59"/>
      <c r="D40" s="59"/>
      <c r="E40" s="59"/>
      <c r="F40" s="59"/>
      <c r="G40" s="59"/>
      <c r="H40" s="59"/>
    </row>
    <row r="41" spans="1:8">
      <c r="A41" s="31"/>
      <c r="B41" s="31"/>
      <c r="C41" s="31"/>
      <c r="D41" s="31"/>
      <c r="E41" s="31"/>
      <c r="F41" s="31"/>
      <c r="G41" s="31"/>
      <c r="H41" s="31"/>
    </row>
    <row r="45" spans="1:8" s="2" customFormat="1">
      <c r="B45" s="22" t="s">
        <v>38</v>
      </c>
      <c r="F45" s="51" t="s">
        <v>39</v>
      </c>
      <c r="G45" s="51"/>
    </row>
  </sheetData>
  <mergeCells count="12">
    <mergeCell ref="A10:H10"/>
    <mergeCell ref="A11:H11"/>
    <mergeCell ref="A12:H12"/>
    <mergeCell ref="A39:H39"/>
    <mergeCell ref="A40:H40"/>
    <mergeCell ref="F45:G45"/>
    <mergeCell ref="A33:H33"/>
    <mergeCell ref="A34:H34"/>
    <mergeCell ref="A35:H35"/>
    <mergeCell ref="A36:H36"/>
    <mergeCell ref="A37:H37"/>
    <mergeCell ref="A38:H38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1</vt:lpstr>
      <vt:lpstr>ANALYSIS 2</vt:lpstr>
      <vt:lpstr>ANALYSIS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2023-08-30T17:31:51Z</dcterms:modified>
</cp:coreProperties>
</file>